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Q14" i="1" l="1"/>
  <c r="S21" i="1" l="1"/>
  <c r="R32" i="1" l="1"/>
  <c r="R31" i="1" s="1"/>
  <c r="Q32" i="1"/>
  <c r="Q31" i="1" s="1"/>
  <c r="S31" i="1" s="1"/>
  <c r="R28" i="1"/>
  <c r="R27" i="1" s="1"/>
  <c r="Q28" i="1"/>
  <c r="Q27" i="1" s="1"/>
  <c r="R23" i="1"/>
  <c r="R22" i="1" s="1"/>
  <c r="Q23" i="1"/>
  <c r="Q22" i="1" s="1"/>
  <c r="R14" i="1"/>
  <c r="R13" i="1" s="1"/>
  <c r="R12" i="1" s="1"/>
  <c r="Q13" i="1"/>
  <c r="Q12" i="1" s="1"/>
  <c r="R9" i="1"/>
  <c r="R8" i="1" s="1"/>
  <c r="Q9" i="1"/>
  <c r="Q8" i="1" s="1"/>
  <c r="P37" i="1"/>
  <c r="S24" i="1"/>
  <c r="S25" i="1"/>
  <c r="S29" i="1"/>
  <c r="S33" i="1"/>
  <c r="R7" i="1" l="1"/>
  <c r="S27" i="1"/>
  <c r="Q7" i="1"/>
  <c r="S32" i="1"/>
  <c r="S28" i="1"/>
  <c r="S23" i="1"/>
  <c r="S13" i="1"/>
  <c r="S9" i="1"/>
  <c r="S10" i="1"/>
  <c r="S20" i="1" l="1"/>
  <c r="S19" i="1"/>
  <c r="S17" i="1"/>
  <c r="S16" i="1"/>
  <c r="S8" i="1"/>
  <c r="S7" i="1" l="1"/>
  <c r="S18" i="1"/>
  <c r="S15" i="1"/>
  <c r="S14" i="1"/>
  <c r="S22" i="1"/>
  <c r="S12" i="1"/>
  <c r="P41" i="1" l="1"/>
  <c r="P42" i="1" s="1"/>
</calcChain>
</file>

<file path=xl/sharedStrings.xml><?xml version="1.0" encoding="utf-8"?>
<sst xmlns="http://schemas.openxmlformats.org/spreadsheetml/2006/main" count="226" uniqueCount="101">
  <si>
    <t/>
  </si>
  <si>
    <t>Коды бюджетной классификации</t>
  </si>
  <si>
    <t>Цели программы, подпрограммы,  задачи  подпрограммы, мероприятия (административные мероприятия) подпрограммы и их показатели</t>
  </si>
  <si>
    <t>Единица  измерения</t>
  </si>
  <si>
    <t>раздел</t>
  </si>
  <si>
    <t>подраздел</t>
  </si>
  <si>
    <t>код целевой статьи расхода бюджета</t>
  </si>
  <si>
    <t>программа</t>
  </si>
  <si>
    <t>подпрограмма</t>
  </si>
  <si>
    <t>план</t>
  </si>
  <si>
    <t>факт</t>
  </si>
  <si>
    <t>индексы  освоения  бюджетных средств  и достижения  плановых значений показателей</t>
  </si>
  <si>
    <t>причины отклонений от плана</t>
  </si>
  <si>
    <t>направление расходов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</si>
  <si>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</si>
  <si>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</si>
  <si>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</si>
  <si>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</si>
  <si>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</si>
  <si>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</si>
  <si>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</si>
  <si>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</si>
  <si>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</si>
  <si>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</si>
  <si>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</si>
  <si>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</si>
  <si>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</si>
  <si>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</si>
  <si>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25</t>
  </si>
  <si>
    <t>26</t>
  </si>
  <si>
    <t>27</t>
  </si>
  <si>
    <t>28</t>
  </si>
  <si>
    <t>29</t>
  </si>
  <si>
    <t>30</t>
  </si>
  <si>
    <t>тыс. рублей</t>
  </si>
  <si>
    <t>Основные результаты реализации государственной программы в отчетном финансовом году</t>
  </si>
  <si>
    <t>2. Индекс освоения бюджетных средств, выделенных на реализацию   программы:</t>
  </si>
  <si>
    <t>3. Критерий эффективности реализации  программы:</t>
  </si>
  <si>
    <t>4. Оценка эффективности реализации  программы:</t>
  </si>
  <si>
    <t>№ п/п</t>
  </si>
  <si>
    <t>1.1</t>
  </si>
  <si>
    <t>1.1.1</t>
  </si>
  <si>
    <t>1.1.2</t>
  </si>
  <si>
    <t>2.1</t>
  </si>
  <si>
    <t>2.1.1</t>
  </si>
  <si>
    <t>2.1.2</t>
  </si>
  <si>
    <t>2.1.3</t>
  </si>
  <si>
    <t>2.1.4</t>
  </si>
  <si>
    <t>3.1</t>
  </si>
  <si>
    <t>3.1.2</t>
  </si>
  <si>
    <t>3.1.3</t>
  </si>
  <si>
    <t>1. Индекс достижения  значений показателей муниципальной программы:</t>
  </si>
  <si>
    <t>1.1. средний индекс достижения значений показателей целей:</t>
  </si>
  <si>
    <t>1.2. средний индекс достижения  значений показателей задач:</t>
  </si>
  <si>
    <t>1.3. средний индекс достижения  значений показателей мероприятий :</t>
  </si>
  <si>
    <t>Высокоэффективное планирование и реализация МП в отчетном периоде</t>
  </si>
  <si>
    <t>Форма № 1</t>
  </si>
  <si>
    <t>тыс.руб</t>
  </si>
  <si>
    <t>3.1.1</t>
  </si>
  <si>
    <t>2.1.5</t>
  </si>
  <si>
    <r>
      <rPr>
        <b/>
        <sz val="12"/>
        <rFont val="Times New Roman"/>
        <family val="1"/>
        <charset val="204"/>
      </rPr>
      <t xml:space="preserve">Мероприятие 1 </t>
    </r>
    <r>
      <rPr>
        <sz val="12"/>
        <rFont val="Times New Roman"/>
        <family val="1"/>
        <charset val="204"/>
      </rPr>
      <t xml:space="preserve">Обеспечение сбалансированности бюджета Огневского сельского поселения </t>
    </r>
  </si>
  <si>
    <r>
      <rPr>
        <b/>
        <sz val="12"/>
        <rFont val="Times New Roman"/>
        <family val="1"/>
        <charset val="204"/>
      </rPr>
      <t>Мероприятие 2</t>
    </r>
    <r>
      <rPr>
        <sz val="12"/>
        <rFont val="Times New Roman"/>
        <family val="1"/>
        <charset val="204"/>
      </rPr>
      <t xml:space="preserve"> Обеспечение благоприятных условий для развития малого и среднего предпринимательства на территории Огневского сельского поселения</t>
    </r>
  </si>
  <si>
    <r>
      <rPr>
        <b/>
        <sz val="12"/>
        <rFont val="Times New Roman"/>
        <family val="1"/>
        <charset val="204"/>
      </rPr>
      <t>Мероприятие 1</t>
    </r>
    <r>
      <rPr>
        <sz val="12"/>
        <rFont val="Times New Roman"/>
        <family val="1"/>
        <charset val="204"/>
      </rPr>
      <t xml:space="preserve">  Повышение уровня  благоустройства территории Огневского сельского поселения</t>
    </r>
  </si>
  <si>
    <r>
      <rPr>
        <b/>
        <sz val="12"/>
        <rFont val="Times New Roman"/>
        <family val="1"/>
        <charset val="204"/>
      </rPr>
      <t xml:space="preserve">Задача 1  </t>
    </r>
    <r>
      <rPr>
        <sz val="12"/>
        <rFont val="Times New Roman"/>
        <family val="1"/>
        <charset val="204"/>
      </rPr>
      <t>Мероприятия по уличному освещению</t>
    </r>
  </si>
  <si>
    <t>Подпрограмма  1  Обеспечение развития экономического потенциала и обеспечение сбалансированности бюджета</t>
  </si>
  <si>
    <t xml:space="preserve">Подпрограмма 2    Развитие систем жизнеобеспечения
</t>
  </si>
  <si>
    <t>2.1.1.1</t>
  </si>
  <si>
    <t>2.1.1.2</t>
  </si>
  <si>
    <t>2.1.1.3</t>
  </si>
  <si>
    <r>
      <t xml:space="preserve">Задача 2 </t>
    </r>
    <r>
      <rPr>
        <sz val="12"/>
        <rFont val="Times New Roman"/>
        <family val="1"/>
        <charset val="204"/>
      </rPr>
      <t>Содержание мест захоронения</t>
    </r>
  </si>
  <si>
    <r>
      <t xml:space="preserve">Задача 3 </t>
    </r>
    <r>
      <rPr>
        <sz val="12"/>
        <rFont val="Times New Roman"/>
        <family val="1"/>
        <charset val="204"/>
      </rPr>
      <t>Прочие мероприятия по благоустройству</t>
    </r>
  </si>
  <si>
    <r>
      <t xml:space="preserve">Мероприятие 3 </t>
    </r>
    <r>
      <rPr>
        <sz val="12"/>
        <rFont val="Times New Roman"/>
        <family val="1"/>
        <charset val="204"/>
      </rPr>
      <t>Обеспечение первичных мер пожарной безопасности в границах Огневского сельского поселения</t>
    </r>
  </si>
  <si>
    <r>
      <rPr>
        <b/>
        <sz val="12"/>
        <rFont val="Times New Roman"/>
        <family val="1"/>
        <charset val="204"/>
      </rPr>
      <t xml:space="preserve">Мероприятие 2 </t>
    </r>
    <r>
      <rPr>
        <sz val="12"/>
        <rFont val="Times New Roman"/>
        <family val="1"/>
        <charset val="204"/>
      </rPr>
      <t xml:space="preserve">Предупреждение и ликвидация последствий чрезвычайных ситуаций на территории Огневского сельского поселения 
</t>
    </r>
  </si>
  <si>
    <r>
      <rPr>
        <b/>
        <sz val="12"/>
        <rFont val="Times New Roman"/>
        <family val="1"/>
        <charset val="204"/>
      </rPr>
      <t>Мероприятие 4</t>
    </r>
    <r>
      <rPr>
        <sz val="12"/>
        <rFont val="Times New Roman"/>
        <family val="1"/>
        <charset val="204"/>
      </rPr>
      <t xml:space="preserve"> Участие в профилактике алкоголизма, наркомании и табакокурения на территории Огневского сельского поселения</t>
    </r>
  </si>
  <si>
    <r>
      <rPr>
        <b/>
        <sz val="12"/>
        <rFont val="Times New Roman"/>
        <family val="1"/>
        <charset val="204"/>
      </rPr>
      <t>Мероприятие 5</t>
    </r>
    <r>
      <rPr>
        <sz val="12"/>
        <rFont val="Times New Roman"/>
        <family val="1"/>
        <charset val="204"/>
      </rPr>
      <t xml:space="preserve"> Обеспечение деятельности сельских старост</t>
    </r>
  </si>
  <si>
    <r>
      <rPr>
        <b/>
        <sz val="12"/>
        <rFont val="Times New Roman"/>
        <family val="1"/>
        <charset val="204"/>
      </rPr>
      <t xml:space="preserve">Мероприятие 1  </t>
    </r>
    <r>
      <rPr>
        <sz val="12"/>
        <rFont val="Times New Roman"/>
        <family val="1"/>
        <charset val="204"/>
      </rPr>
      <t>Развитие культуры и спорта на территории Огневского сельского поселения ;</t>
    </r>
  </si>
  <si>
    <r>
      <t xml:space="preserve">Мероприятие 2 </t>
    </r>
    <r>
      <rPr>
        <sz val="12"/>
        <rFont val="Times New Roman"/>
        <family val="1"/>
        <charset val="204"/>
      </rPr>
      <t>Предоставление дополнительных гарантий отдельным категориям граждан</t>
    </r>
  </si>
  <si>
    <r>
      <rPr>
        <b/>
        <sz val="12"/>
        <rFont val="Times New Roman"/>
        <family val="1"/>
        <charset val="204"/>
      </rPr>
      <t xml:space="preserve">Мероприятие 3 </t>
    </r>
    <r>
      <rPr>
        <sz val="12"/>
        <rFont val="Times New Roman"/>
        <family val="1"/>
        <charset val="204"/>
      </rPr>
      <t xml:space="preserve"> Развитие молодежной политики</t>
    </r>
  </si>
  <si>
    <t>4.1</t>
  </si>
  <si>
    <t xml:space="preserve">Подпрограмма 3  Развитие социальной сферы
</t>
  </si>
  <si>
    <t>Подпрограмма 4 Профилактика терроризма и экстремизма, гармонизации межнациональных отношений на территории Огневского сельского поселения</t>
  </si>
  <si>
    <t>4.1.1</t>
  </si>
  <si>
    <r>
      <rPr>
        <b/>
        <sz val="12"/>
        <rFont val="Times New Roman"/>
        <family val="1"/>
        <charset val="204"/>
      </rPr>
      <t>Мероприятие 1</t>
    </r>
    <r>
      <rPr>
        <sz val="12"/>
        <rFont val="Times New Roman"/>
        <family val="1"/>
        <charset val="204"/>
      </rPr>
      <t xml:space="preserve"> Участие в профилактике терроризма и экстремизма на территории сельского поселения</t>
    </r>
  </si>
  <si>
    <t>4.1.2</t>
  </si>
  <si>
    <r>
      <rPr>
        <b/>
        <sz val="12"/>
        <rFont val="Times New Roman"/>
        <family val="1"/>
        <charset val="204"/>
      </rPr>
      <t>Мероприятие 2</t>
    </r>
    <r>
      <rPr>
        <sz val="12"/>
        <rFont val="Times New Roman"/>
        <family val="1"/>
        <charset val="204"/>
      </rPr>
      <t xml:space="preserve"> Создание условий для реализации мер, направленных на уукрепление межнационального и межконфессионального согласия</t>
    </r>
  </si>
  <si>
    <t>5.1</t>
  </si>
  <si>
    <t>5.1.1</t>
  </si>
  <si>
    <t>5.1.3</t>
  </si>
  <si>
    <t>5.1.2</t>
  </si>
  <si>
    <t xml:space="preserve">Подпрограмма 5 Осуществление муниципального земельного контроля, использование и охрана земель в границах сельского поселения </t>
  </si>
  <si>
    <r>
      <t xml:space="preserve">Мероприятие 1 </t>
    </r>
    <r>
      <rPr>
        <sz val="12"/>
        <rFont val="Times New Roman"/>
        <family val="1"/>
        <charset val="204"/>
      </rPr>
      <t xml:space="preserve">Осуществление муниципального земельного контроля за использование земель поселения </t>
    </r>
  </si>
  <si>
    <r>
      <t xml:space="preserve">Мероприятие 2 </t>
    </r>
    <r>
      <rPr>
        <sz val="12"/>
        <rFont val="Times New Roman"/>
        <family val="1"/>
        <charset val="204"/>
      </rPr>
      <t>Осуществление мероприятий по утверждению генеральных планов поселения, правил землепользования и застройки, утверждению подготовленной на основе генеральных планов поселения документации по планировки территории</t>
    </r>
  </si>
  <si>
    <r>
      <rPr>
        <b/>
        <sz val="12"/>
        <rFont val="Times New Roman"/>
        <family val="1"/>
        <charset val="204"/>
      </rPr>
      <t xml:space="preserve">Мероприятие 3 </t>
    </r>
    <r>
      <rPr>
        <sz val="12"/>
        <rFont val="Times New Roman"/>
        <family val="1"/>
        <charset val="204"/>
      </rPr>
      <t>Использование и охрана земель в границах поселения</t>
    </r>
  </si>
  <si>
    <t>Муниципальная программа "Комплексное совершенствование социально-экономических процессов в Огневском сельском поселении на 2022-2028 годы"</t>
  </si>
  <si>
    <r>
      <t xml:space="preserve">Цель программы </t>
    </r>
    <r>
      <rPr>
        <sz val="12"/>
        <rFont val="Times New Roman"/>
        <family val="1"/>
        <charset val="204"/>
      </rPr>
      <t>Развития экономического потенциала и обеспечение сбалансированности бюджета</t>
    </r>
  </si>
  <si>
    <r>
      <t xml:space="preserve">Цель программы </t>
    </r>
    <r>
      <rPr>
        <sz val="12"/>
        <rFont val="Times New Roman"/>
        <family val="1"/>
        <charset val="204"/>
      </rPr>
      <t>Развитие систем жизнеобеспечения</t>
    </r>
  </si>
  <si>
    <r>
      <t xml:space="preserve">Цель программы </t>
    </r>
    <r>
      <rPr>
        <sz val="12"/>
        <rFont val="Times New Roman"/>
        <family val="1"/>
        <charset val="204"/>
      </rPr>
      <t>Развитие социальной сферы</t>
    </r>
  </si>
  <si>
    <r>
      <t xml:space="preserve">Цель программы </t>
    </r>
    <r>
      <rPr>
        <sz val="12"/>
        <rFont val="Times New Roman"/>
        <family val="1"/>
        <charset val="204"/>
      </rPr>
      <t>Профилактика терроризма и экстремизма, гармонизации межнациональных отношений на территории Огневского сельского поселения</t>
    </r>
  </si>
  <si>
    <r>
      <t xml:space="preserve">Цель программы </t>
    </r>
    <r>
      <rPr>
        <sz val="12"/>
        <rFont val="Times New Roman"/>
        <family val="1"/>
        <charset val="204"/>
      </rPr>
      <t xml:space="preserve">Осуществление муниципального земельного контроля, использование и охрана земель в границах сельского поселения </t>
    </r>
  </si>
  <si>
    <t>Результаты реализации программы в 2021 году</t>
  </si>
  <si>
    <r>
      <t xml:space="preserve">Оценка
эффективности реализации муниципальной программы 
"Комплексное совершенствование социально-экономических процессов в Огневском сельском поселении на 2022-2028 годы"
за  </t>
    </r>
    <r>
      <rPr>
        <u/>
        <sz val="12"/>
        <color indexed="8"/>
        <rFont val="Times New Roman"/>
        <family val="1"/>
        <charset val="204"/>
      </rPr>
      <t>2021 год</t>
    </r>
    <r>
      <rPr>
        <sz val="12"/>
        <color rgb="FF000000"/>
        <rFont val="Times New Roman"/>
        <family val="1"/>
        <charset val="204"/>
      </rPr>
      <t xml:space="preserve">
Главный администратор (администратор)  программы 
</t>
    </r>
    <r>
      <rPr>
        <b/>
        <u/>
        <sz val="12"/>
        <color indexed="8"/>
        <rFont val="Times New Roman"/>
        <family val="1"/>
        <charset val="204"/>
      </rPr>
      <t>Сельская администрация Огневского сельского поселения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</si>
</sst>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7F50"/>
      </patternFill>
    </fill>
    <fill>
      <patternFill patternType="solid">
        <fgColor theme="0"/>
        <bgColor rgb="FFFA8072"/>
      </patternFill>
    </fill>
    <fill>
      <patternFill patternType="solid">
        <fgColor theme="0"/>
        <bgColor rgb="FFF0E68C"/>
      </patternFill>
    </fill>
    <fill>
      <patternFill patternType="solid">
        <fgColor theme="0"/>
        <bgColor rgb="FFB0C4DE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59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textRotation="90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Alignment="1">
      <alignment vertical="top" wrapText="1"/>
    </xf>
    <xf numFmtId="165" fontId="2" fillId="0" borderId="0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4" fontId="7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/>
    </xf>
    <xf numFmtId="4" fontId="7" fillId="5" borderId="4" xfId="0" applyNumberFormat="1" applyFont="1" applyFill="1" applyBorder="1" applyAlignment="1">
      <alignment horizontal="center" vertical="top" wrapText="1"/>
    </xf>
    <xf numFmtId="4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49" fontId="8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8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2" fontId="8" fillId="2" borderId="2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4" fontId="8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4" fontId="7" fillId="4" borderId="1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0E6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view="pageBreakPreview" zoomScaleSheetLayoutView="100" workbookViewId="0">
      <selection activeCell="A2" sqref="A2:T2"/>
    </sheetView>
  </sheetViews>
  <sheetFormatPr defaultRowHeight="12.75" x14ac:dyDescent="0.2"/>
  <cols>
    <col min="1" max="1" width="15.5" customWidth="1"/>
    <col min="2" max="14" width="3.5" hidden="1" customWidth="1"/>
    <col min="15" max="15" width="60.6640625" customWidth="1"/>
    <col min="16" max="16" width="14.6640625" customWidth="1"/>
    <col min="17" max="17" width="14.1640625" customWidth="1"/>
    <col min="18" max="18" width="13.1640625" customWidth="1"/>
    <col min="19" max="19" width="22.6640625" style="8" customWidth="1"/>
    <col min="20" max="20" width="21.33203125" customWidth="1"/>
  </cols>
  <sheetData>
    <row r="1" spans="1:20" ht="15.75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2" t="s">
        <v>56</v>
      </c>
      <c r="T1" s="52"/>
    </row>
    <row r="2" spans="1:20" ht="96.75" customHeight="1" x14ac:dyDescent="0.2">
      <c r="A2" s="55" t="s">
        <v>100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62.25" customHeight="1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9" t="s">
        <v>2</v>
      </c>
      <c r="P3" s="49" t="s">
        <v>3</v>
      </c>
      <c r="Q3" s="49" t="s">
        <v>99</v>
      </c>
      <c r="R3" s="49"/>
      <c r="S3" s="49"/>
      <c r="T3" s="49"/>
    </row>
    <row r="4" spans="1:20" ht="36.950000000000003" customHeight="1" x14ac:dyDescent="0.2">
      <c r="A4" s="48" t="s">
        <v>39</v>
      </c>
      <c r="B4" s="48"/>
      <c r="C4" s="48"/>
      <c r="D4" s="48" t="s">
        <v>4</v>
      </c>
      <c r="E4" s="48"/>
      <c r="F4" s="48" t="s">
        <v>5</v>
      </c>
      <c r="G4" s="48"/>
      <c r="H4" s="49" t="s">
        <v>6</v>
      </c>
      <c r="I4" s="49"/>
      <c r="J4" s="49"/>
      <c r="K4" s="49"/>
      <c r="L4" s="49"/>
      <c r="M4" s="49"/>
      <c r="N4" s="49"/>
      <c r="O4" s="50" t="s">
        <v>0</v>
      </c>
      <c r="P4" s="50" t="s">
        <v>0</v>
      </c>
      <c r="Q4" s="49" t="s">
        <v>9</v>
      </c>
      <c r="R4" s="49" t="s">
        <v>10</v>
      </c>
      <c r="S4" s="57" t="s">
        <v>11</v>
      </c>
      <c r="T4" s="49" t="s">
        <v>12</v>
      </c>
    </row>
    <row r="5" spans="1:20" ht="92.25" customHeight="1" x14ac:dyDescent="0.2">
      <c r="A5" s="50" t="s">
        <v>0</v>
      </c>
      <c r="B5" s="50" t="s">
        <v>0</v>
      </c>
      <c r="C5" s="50" t="s">
        <v>0</v>
      </c>
      <c r="D5" s="50" t="s">
        <v>0</v>
      </c>
      <c r="E5" s="50" t="s">
        <v>0</v>
      </c>
      <c r="F5" s="50" t="s">
        <v>0</v>
      </c>
      <c r="G5" s="50" t="s">
        <v>0</v>
      </c>
      <c r="H5" s="48" t="s">
        <v>7</v>
      </c>
      <c r="I5" s="48"/>
      <c r="J5" s="3" t="s">
        <v>8</v>
      </c>
      <c r="K5" s="48" t="s">
        <v>13</v>
      </c>
      <c r="L5" s="48"/>
      <c r="M5" s="48"/>
      <c r="N5" s="48"/>
      <c r="O5" s="50" t="s">
        <v>0</v>
      </c>
      <c r="P5" s="50" t="s">
        <v>0</v>
      </c>
      <c r="Q5" s="50" t="s">
        <v>0</v>
      </c>
      <c r="R5" s="50" t="s">
        <v>0</v>
      </c>
      <c r="S5" s="58" t="s">
        <v>0</v>
      </c>
      <c r="T5" s="50" t="s">
        <v>0</v>
      </c>
    </row>
    <row r="6" spans="1:20" ht="18" customHeight="1" x14ac:dyDescent="0.2">
      <c r="A6" s="10" t="s">
        <v>14</v>
      </c>
      <c r="B6" s="10" t="s">
        <v>15</v>
      </c>
      <c r="C6" s="10" t="s">
        <v>16</v>
      </c>
      <c r="D6" s="10" t="s">
        <v>17</v>
      </c>
      <c r="E6" s="10" t="s">
        <v>18</v>
      </c>
      <c r="F6" s="10" t="s">
        <v>19</v>
      </c>
      <c r="G6" s="10" t="s">
        <v>20</v>
      </c>
      <c r="H6" s="10" t="s">
        <v>21</v>
      </c>
      <c r="I6" s="10" t="s">
        <v>22</v>
      </c>
      <c r="J6" s="10" t="s">
        <v>23</v>
      </c>
      <c r="K6" s="10" t="s">
        <v>24</v>
      </c>
      <c r="L6" s="10" t="s">
        <v>25</v>
      </c>
      <c r="M6" s="10" t="s">
        <v>26</v>
      </c>
      <c r="N6" s="10" t="s">
        <v>27</v>
      </c>
      <c r="O6" s="10" t="s">
        <v>28</v>
      </c>
      <c r="P6" s="10" t="s">
        <v>29</v>
      </c>
      <c r="Q6" s="10" t="s">
        <v>30</v>
      </c>
      <c r="R6" s="10" t="s">
        <v>31</v>
      </c>
      <c r="S6" s="11" t="s">
        <v>32</v>
      </c>
      <c r="T6" s="10" t="s">
        <v>33</v>
      </c>
    </row>
    <row r="7" spans="1:20" ht="62.25" customHeight="1" x14ac:dyDescent="0.2">
      <c r="A7" s="39">
        <v>1</v>
      </c>
      <c r="B7" s="39"/>
      <c r="C7" s="39" t="s">
        <v>0</v>
      </c>
      <c r="D7" s="39" t="s">
        <v>0</v>
      </c>
      <c r="E7" s="39" t="s">
        <v>0</v>
      </c>
      <c r="F7" s="39" t="s">
        <v>0</v>
      </c>
      <c r="G7" s="39" t="s">
        <v>0</v>
      </c>
      <c r="H7" s="39" t="s">
        <v>0</v>
      </c>
      <c r="I7" s="39" t="s">
        <v>0</v>
      </c>
      <c r="J7" s="39" t="s">
        <v>0</v>
      </c>
      <c r="K7" s="39" t="s">
        <v>0</v>
      </c>
      <c r="L7" s="39" t="s">
        <v>0</v>
      </c>
      <c r="M7" s="39" t="s">
        <v>0</v>
      </c>
      <c r="N7" s="39" t="s">
        <v>0</v>
      </c>
      <c r="O7" s="40" t="s">
        <v>93</v>
      </c>
      <c r="P7" s="31" t="s">
        <v>34</v>
      </c>
      <c r="Q7" s="41">
        <f>Q8+Q12+Q22+Q27+Q31</f>
        <v>5344.6</v>
      </c>
      <c r="R7" s="41">
        <f>R8+R12+R22+R27+R31</f>
        <v>5321.9</v>
      </c>
      <c r="S7" s="32">
        <f>R7/Q7</f>
        <v>0.99575272237398482</v>
      </c>
      <c r="T7" s="42" t="s">
        <v>0</v>
      </c>
    </row>
    <row r="8" spans="1:20" ht="48.75" customHeight="1" x14ac:dyDescent="0.2">
      <c r="A8" s="33" t="s">
        <v>40</v>
      </c>
      <c r="B8" s="16"/>
      <c r="C8" s="16"/>
      <c r="D8" s="16"/>
      <c r="E8" s="16"/>
      <c r="F8" s="16"/>
      <c r="G8" s="16" t="s">
        <v>0</v>
      </c>
      <c r="H8" s="16" t="s">
        <v>0</v>
      </c>
      <c r="I8" s="16" t="s">
        <v>0</v>
      </c>
      <c r="J8" s="16" t="s">
        <v>0</v>
      </c>
      <c r="K8" s="16" t="s">
        <v>0</v>
      </c>
      <c r="L8" s="16" t="s">
        <v>0</v>
      </c>
      <c r="M8" s="16" t="s">
        <v>0</v>
      </c>
      <c r="N8" s="16" t="s">
        <v>0</v>
      </c>
      <c r="O8" s="30" t="s">
        <v>64</v>
      </c>
      <c r="P8" s="31" t="s">
        <v>34</v>
      </c>
      <c r="Q8" s="29">
        <f>Q9</f>
        <v>0.1</v>
      </c>
      <c r="R8" s="29">
        <f>R9</f>
        <v>0.1</v>
      </c>
      <c r="S8" s="32">
        <f>R8/Q8</f>
        <v>1</v>
      </c>
      <c r="T8" s="12"/>
    </row>
    <row r="9" spans="1:20" s="1" customFormat="1" ht="70.5" customHeight="1" x14ac:dyDescent="0.2">
      <c r="A9" s="33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30" t="s">
        <v>94</v>
      </c>
      <c r="P9" s="18" t="s">
        <v>34</v>
      </c>
      <c r="Q9" s="43">
        <f>Q10+Q11</f>
        <v>0.1</v>
      </c>
      <c r="R9" s="43">
        <f>R10+R11</f>
        <v>0.1</v>
      </c>
      <c r="S9" s="20">
        <f t="shared" ref="S9:S10" si="0">R9/Q9</f>
        <v>1</v>
      </c>
      <c r="T9" s="12"/>
    </row>
    <row r="10" spans="1:20" ht="46.5" customHeight="1" x14ac:dyDescent="0.2">
      <c r="A10" s="21" t="s">
        <v>41</v>
      </c>
      <c r="B10" s="18"/>
      <c r="C10" s="18"/>
      <c r="D10" s="18"/>
      <c r="E10" s="18"/>
      <c r="F10" s="18"/>
      <c r="G10" s="18" t="s">
        <v>0</v>
      </c>
      <c r="H10" s="18" t="s">
        <v>0</v>
      </c>
      <c r="I10" s="18" t="s">
        <v>0</v>
      </c>
      <c r="J10" s="18" t="s">
        <v>0</v>
      </c>
      <c r="K10" s="18" t="s">
        <v>0</v>
      </c>
      <c r="L10" s="18" t="s">
        <v>0</v>
      </c>
      <c r="M10" s="18" t="s">
        <v>0</v>
      </c>
      <c r="N10" s="18" t="s">
        <v>0</v>
      </c>
      <c r="O10" s="17" t="s">
        <v>60</v>
      </c>
      <c r="P10" s="18" t="s">
        <v>34</v>
      </c>
      <c r="Q10" s="19">
        <v>0.1</v>
      </c>
      <c r="R10" s="19">
        <v>0.1</v>
      </c>
      <c r="S10" s="20">
        <f t="shared" si="0"/>
        <v>1</v>
      </c>
      <c r="T10" s="13"/>
    </row>
    <row r="11" spans="1:20" s="1" customFormat="1" ht="65.25" customHeight="1" x14ac:dyDescent="0.2">
      <c r="A11" s="21" t="s">
        <v>42</v>
      </c>
      <c r="B11" s="22"/>
      <c r="C11" s="22"/>
      <c r="D11" s="22"/>
      <c r="E11" s="22"/>
      <c r="F11" s="22"/>
      <c r="G11" s="22"/>
      <c r="H11" s="22"/>
      <c r="I11" s="18" t="s">
        <v>0</v>
      </c>
      <c r="J11" s="18" t="s">
        <v>0</v>
      </c>
      <c r="K11" s="18" t="s">
        <v>0</v>
      </c>
      <c r="L11" s="18" t="s">
        <v>0</v>
      </c>
      <c r="M11" s="18" t="s">
        <v>0</v>
      </c>
      <c r="N11" s="18" t="s">
        <v>0</v>
      </c>
      <c r="O11" s="17" t="s">
        <v>61</v>
      </c>
      <c r="P11" s="18" t="s">
        <v>34</v>
      </c>
      <c r="Q11" s="19">
        <v>0</v>
      </c>
      <c r="R11" s="19">
        <v>0</v>
      </c>
      <c r="S11" s="20">
        <v>0</v>
      </c>
      <c r="T11" s="13"/>
    </row>
    <row r="12" spans="1:20" s="1" customFormat="1" ht="45" customHeight="1" x14ac:dyDescent="0.2">
      <c r="A12" s="33" t="s">
        <v>43</v>
      </c>
      <c r="B12" s="31"/>
      <c r="C12" s="31"/>
      <c r="D12" s="31"/>
      <c r="E12" s="31"/>
      <c r="F12" s="31"/>
      <c r="G12" s="31" t="s">
        <v>0</v>
      </c>
      <c r="H12" s="31" t="s">
        <v>0</v>
      </c>
      <c r="I12" s="31" t="s">
        <v>0</v>
      </c>
      <c r="J12" s="31" t="s">
        <v>0</v>
      </c>
      <c r="K12" s="31" t="s">
        <v>0</v>
      </c>
      <c r="L12" s="31" t="s">
        <v>0</v>
      </c>
      <c r="M12" s="31" t="s">
        <v>0</v>
      </c>
      <c r="N12" s="31" t="s">
        <v>0</v>
      </c>
      <c r="O12" s="30" t="s">
        <v>65</v>
      </c>
      <c r="P12" s="31" t="s">
        <v>34</v>
      </c>
      <c r="Q12" s="29">
        <f>Q13</f>
        <v>1467.8000000000002</v>
      </c>
      <c r="R12" s="29">
        <f>R13</f>
        <v>1464.9</v>
      </c>
      <c r="S12" s="32">
        <f t="shared" ref="S12:S21" si="1">R12/Q12</f>
        <v>0.99802425398555661</v>
      </c>
      <c r="T12" s="34"/>
    </row>
    <row r="13" spans="1:20" s="1" customFormat="1" ht="45" customHeight="1" x14ac:dyDescent="0.2">
      <c r="A13" s="33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 t="s">
        <v>95</v>
      </c>
      <c r="P13" s="18" t="s">
        <v>34</v>
      </c>
      <c r="Q13" s="43">
        <f>Q14+Q18+Q19+Q20+Q21</f>
        <v>1467.8000000000002</v>
      </c>
      <c r="R13" s="43">
        <f>R14+R18+R19+R20+R21</f>
        <v>1464.9</v>
      </c>
      <c r="S13" s="20">
        <f t="shared" si="1"/>
        <v>0.99802425398555661</v>
      </c>
      <c r="T13" s="12"/>
    </row>
    <row r="14" spans="1:20" s="1" customFormat="1" ht="55.5" customHeight="1" x14ac:dyDescent="0.2">
      <c r="A14" s="21" t="s">
        <v>44</v>
      </c>
      <c r="B14" s="18"/>
      <c r="C14" s="18"/>
      <c r="D14" s="18"/>
      <c r="E14" s="18"/>
      <c r="F14" s="18"/>
      <c r="G14" s="18" t="s">
        <v>0</v>
      </c>
      <c r="H14" s="18" t="s">
        <v>0</v>
      </c>
      <c r="I14" s="18" t="s">
        <v>0</v>
      </c>
      <c r="J14" s="18" t="s">
        <v>0</v>
      </c>
      <c r="K14" s="18" t="s">
        <v>0</v>
      </c>
      <c r="L14" s="18" t="s">
        <v>0</v>
      </c>
      <c r="M14" s="18" t="s">
        <v>0</v>
      </c>
      <c r="N14" s="18" t="s">
        <v>0</v>
      </c>
      <c r="O14" s="17" t="s">
        <v>62</v>
      </c>
      <c r="P14" s="18" t="s">
        <v>34</v>
      </c>
      <c r="Q14" s="19">
        <f>Q15+Q16+Q17</f>
        <v>1341.3000000000002</v>
      </c>
      <c r="R14" s="19">
        <f>R15+R16+R17</f>
        <v>1340</v>
      </c>
      <c r="S14" s="20">
        <f t="shared" si="1"/>
        <v>0.99903079102363368</v>
      </c>
      <c r="T14" s="13"/>
    </row>
    <row r="15" spans="1:20" s="1" customFormat="1" ht="55.5" customHeight="1" x14ac:dyDescent="0.2">
      <c r="A15" s="21" t="s">
        <v>66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5" t="s">
        <v>63</v>
      </c>
      <c r="P15" s="22" t="s">
        <v>34</v>
      </c>
      <c r="Q15" s="27">
        <v>314.10000000000002</v>
      </c>
      <c r="R15" s="27">
        <v>312.8</v>
      </c>
      <c r="S15" s="20">
        <f>R15/Q15</f>
        <v>0.99586119070359758</v>
      </c>
      <c r="T15" s="14" t="s">
        <v>0</v>
      </c>
    </row>
    <row r="16" spans="1:20" s="1" customFormat="1" ht="55.5" customHeight="1" x14ac:dyDescent="0.2">
      <c r="A16" s="21" t="s">
        <v>67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69</v>
      </c>
      <c r="P16" s="26" t="s">
        <v>57</v>
      </c>
      <c r="Q16" s="27">
        <v>5.5</v>
      </c>
      <c r="R16" s="27">
        <v>5.5</v>
      </c>
      <c r="S16" s="20">
        <f t="shared" si="1"/>
        <v>1</v>
      </c>
      <c r="T16" s="14"/>
    </row>
    <row r="17" spans="1:20" s="1" customFormat="1" ht="55.5" customHeight="1" x14ac:dyDescent="0.2">
      <c r="A17" s="21" t="s">
        <v>68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3" t="s">
        <v>70</v>
      </c>
      <c r="P17" s="26" t="s">
        <v>57</v>
      </c>
      <c r="Q17" s="27">
        <v>1021.7</v>
      </c>
      <c r="R17" s="27">
        <v>1021.7</v>
      </c>
      <c r="S17" s="20">
        <f t="shared" si="1"/>
        <v>1</v>
      </c>
      <c r="T17" s="14"/>
    </row>
    <row r="18" spans="1:20" s="1" customFormat="1" ht="54" customHeight="1" x14ac:dyDescent="0.2">
      <c r="A18" s="21" t="s">
        <v>45</v>
      </c>
      <c r="B18" s="22"/>
      <c r="C18" s="22"/>
      <c r="D18" s="22"/>
      <c r="E18" s="22"/>
      <c r="F18" s="22"/>
      <c r="G18" s="22"/>
      <c r="H18" s="22"/>
      <c r="I18" s="18" t="s">
        <v>0</v>
      </c>
      <c r="J18" s="18" t="s">
        <v>0</v>
      </c>
      <c r="K18" s="18" t="s">
        <v>0</v>
      </c>
      <c r="L18" s="18" t="s">
        <v>0</v>
      </c>
      <c r="M18" s="18" t="s">
        <v>0</v>
      </c>
      <c r="N18" s="18" t="s">
        <v>0</v>
      </c>
      <c r="O18" s="17" t="s">
        <v>72</v>
      </c>
      <c r="P18" s="18" t="s">
        <v>34</v>
      </c>
      <c r="Q18" s="28">
        <v>116.2</v>
      </c>
      <c r="R18" s="28">
        <v>115.7</v>
      </c>
      <c r="S18" s="20">
        <f t="shared" si="1"/>
        <v>0.99569707401032703</v>
      </c>
      <c r="T18" s="13"/>
    </row>
    <row r="19" spans="1:20" s="1" customFormat="1" ht="51" customHeight="1" x14ac:dyDescent="0.2">
      <c r="A19" s="21" t="s">
        <v>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 t="s">
        <v>71</v>
      </c>
      <c r="P19" s="22" t="s">
        <v>57</v>
      </c>
      <c r="Q19" s="24">
        <v>0.5</v>
      </c>
      <c r="R19" s="24">
        <v>0</v>
      </c>
      <c r="S19" s="20">
        <f t="shared" si="1"/>
        <v>0</v>
      </c>
      <c r="T19" s="14"/>
    </row>
    <row r="20" spans="1:20" s="1" customFormat="1" ht="54" customHeight="1" x14ac:dyDescent="0.2">
      <c r="A20" s="21" t="s">
        <v>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5" t="s">
        <v>73</v>
      </c>
      <c r="P20" s="22" t="s">
        <v>57</v>
      </c>
      <c r="Q20" s="24">
        <v>0.5</v>
      </c>
      <c r="R20" s="24">
        <v>0</v>
      </c>
      <c r="S20" s="20">
        <f t="shared" si="1"/>
        <v>0</v>
      </c>
      <c r="T20" s="14"/>
    </row>
    <row r="21" spans="1:20" s="1" customFormat="1" ht="44.25" customHeight="1" x14ac:dyDescent="0.2">
      <c r="A21" s="21" t="s">
        <v>59</v>
      </c>
      <c r="B21" s="22"/>
      <c r="C21" s="22"/>
      <c r="D21" s="22"/>
      <c r="E21" s="22"/>
      <c r="F21" s="22"/>
      <c r="G21" s="22"/>
      <c r="H21" s="22"/>
      <c r="I21" s="18" t="s">
        <v>0</v>
      </c>
      <c r="J21" s="18" t="s">
        <v>0</v>
      </c>
      <c r="K21" s="18" t="s">
        <v>0</v>
      </c>
      <c r="L21" s="18" t="s">
        <v>0</v>
      </c>
      <c r="M21" s="18" t="s">
        <v>0</v>
      </c>
      <c r="N21" s="18" t="s">
        <v>0</v>
      </c>
      <c r="O21" s="17" t="s">
        <v>74</v>
      </c>
      <c r="P21" s="18" t="s">
        <v>34</v>
      </c>
      <c r="Q21" s="19">
        <v>9.3000000000000007</v>
      </c>
      <c r="R21" s="19">
        <v>9.1999999999999993</v>
      </c>
      <c r="S21" s="20">
        <f t="shared" si="1"/>
        <v>0.98924731182795689</v>
      </c>
      <c r="T21" s="13"/>
    </row>
    <row r="22" spans="1:20" s="35" customFormat="1" ht="42" customHeight="1" x14ac:dyDescent="0.2">
      <c r="A22" s="33" t="s">
        <v>48</v>
      </c>
      <c r="B22" s="31"/>
      <c r="C22" s="31"/>
      <c r="D22" s="31"/>
      <c r="E22" s="31"/>
      <c r="F22" s="31"/>
      <c r="G22" s="31" t="s">
        <v>0</v>
      </c>
      <c r="H22" s="31" t="s">
        <v>0</v>
      </c>
      <c r="I22" s="31" t="s">
        <v>0</v>
      </c>
      <c r="J22" s="31" t="s">
        <v>0</v>
      </c>
      <c r="K22" s="31" t="s">
        <v>0</v>
      </c>
      <c r="L22" s="31" t="s">
        <v>0</v>
      </c>
      <c r="M22" s="31" t="s">
        <v>0</v>
      </c>
      <c r="N22" s="31" t="s">
        <v>0</v>
      </c>
      <c r="O22" s="30" t="s">
        <v>79</v>
      </c>
      <c r="P22" s="31" t="s">
        <v>34</v>
      </c>
      <c r="Q22" s="29">
        <f>Q23</f>
        <v>3648.6</v>
      </c>
      <c r="R22" s="29">
        <f>R23</f>
        <v>3629.4</v>
      </c>
      <c r="S22" s="32">
        <f t="shared" ref="S22:S33" si="2">R22/Q22</f>
        <v>0.99473770761387936</v>
      </c>
      <c r="T22" s="34"/>
    </row>
    <row r="23" spans="1:20" s="35" customFormat="1" ht="42" customHeight="1" x14ac:dyDescent="0.2">
      <c r="A23" s="33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0" t="s">
        <v>96</v>
      </c>
      <c r="P23" s="18" t="s">
        <v>34</v>
      </c>
      <c r="Q23" s="43">
        <f>Q24+Q25+Q26</f>
        <v>3648.6</v>
      </c>
      <c r="R23" s="43">
        <f>R24+R25+R26</f>
        <v>3629.4</v>
      </c>
      <c r="S23" s="20">
        <f t="shared" si="2"/>
        <v>0.99473770761387936</v>
      </c>
      <c r="T23" s="12"/>
    </row>
    <row r="24" spans="1:20" s="1" customFormat="1" ht="48.75" customHeight="1" x14ac:dyDescent="0.2">
      <c r="A24" s="21" t="s">
        <v>58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5" t="s">
        <v>75</v>
      </c>
      <c r="P24" s="22" t="s">
        <v>34</v>
      </c>
      <c r="Q24" s="27">
        <v>3540.6</v>
      </c>
      <c r="R24" s="27">
        <v>3521.4</v>
      </c>
      <c r="S24" s="20">
        <f t="shared" si="2"/>
        <v>0.99457719030672775</v>
      </c>
      <c r="T24" s="14" t="s">
        <v>0</v>
      </c>
    </row>
    <row r="25" spans="1:20" s="1" customFormat="1" ht="48" customHeight="1" x14ac:dyDescent="0.2">
      <c r="A25" s="21" t="s">
        <v>49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 t="s">
        <v>76</v>
      </c>
      <c r="P25" s="22" t="s">
        <v>34</v>
      </c>
      <c r="Q25" s="27">
        <v>108</v>
      </c>
      <c r="R25" s="27">
        <v>108</v>
      </c>
      <c r="S25" s="20">
        <f t="shared" si="2"/>
        <v>1</v>
      </c>
      <c r="T25" s="14" t="s">
        <v>0</v>
      </c>
    </row>
    <row r="26" spans="1:20" s="1" customFormat="1" ht="48" customHeight="1" x14ac:dyDescent="0.2">
      <c r="A26" s="21" t="s">
        <v>50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5" t="s">
        <v>77</v>
      </c>
      <c r="P26" s="22" t="s">
        <v>34</v>
      </c>
      <c r="Q26" s="27">
        <v>0</v>
      </c>
      <c r="R26" s="27">
        <v>0</v>
      </c>
      <c r="S26" s="20">
        <v>0</v>
      </c>
      <c r="T26" s="14"/>
    </row>
    <row r="27" spans="1:20" s="1" customFormat="1" ht="66.75" customHeight="1" x14ac:dyDescent="0.2">
      <c r="A27" s="33" t="s">
        <v>78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 t="s">
        <v>80</v>
      </c>
      <c r="P27" s="22" t="s">
        <v>34</v>
      </c>
      <c r="Q27" s="38">
        <f>Q28</f>
        <v>0.5</v>
      </c>
      <c r="R27" s="38">
        <f>R28</f>
        <v>0</v>
      </c>
      <c r="S27" s="32">
        <f t="shared" si="2"/>
        <v>0</v>
      </c>
      <c r="T27" s="14"/>
    </row>
    <row r="28" spans="1:20" s="1" customFormat="1" ht="66.75" customHeight="1" x14ac:dyDescent="0.2">
      <c r="A28" s="3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30" t="s">
        <v>97</v>
      </c>
      <c r="P28" s="18" t="s">
        <v>34</v>
      </c>
      <c r="Q28" s="43">
        <f>Q29+Q30</f>
        <v>0.5</v>
      </c>
      <c r="R28" s="43">
        <f>R29+R30</f>
        <v>0</v>
      </c>
      <c r="S28" s="20">
        <f t="shared" ref="S28" si="3">R28/Q28</f>
        <v>0</v>
      </c>
      <c r="T28" s="12"/>
    </row>
    <row r="29" spans="1:20" s="1" customFormat="1" ht="48" customHeight="1" x14ac:dyDescent="0.2">
      <c r="A29" s="21" t="s">
        <v>81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5" t="s">
        <v>82</v>
      </c>
      <c r="P29" s="22" t="s">
        <v>34</v>
      </c>
      <c r="Q29" s="27">
        <v>0.5</v>
      </c>
      <c r="R29" s="27">
        <v>0</v>
      </c>
      <c r="S29" s="20">
        <f t="shared" si="2"/>
        <v>0</v>
      </c>
      <c r="T29" s="14"/>
    </row>
    <row r="30" spans="1:20" s="1" customFormat="1" ht="63" customHeight="1" x14ac:dyDescent="0.2">
      <c r="A30" s="21" t="s">
        <v>83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5" t="s">
        <v>84</v>
      </c>
      <c r="P30" s="22" t="s">
        <v>34</v>
      </c>
      <c r="Q30" s="27">
        <v>0</v>
      </c>
      <c r="R30" s="27">
        <v>0</v>
      </c>
      <c r="S30" s="20">
        <v>0</v>
      </c>
      <c r="T30" s="14"/>
    </row>
    <row r="31" spans="1:20" s="1" customFormat="1" ht="67.5" customHeight="1" x14ac:dyDescent="0.2">
      <c r="A31" s="33" t="s">
        <v>85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 t="s">
        <v>89</v>
      </c>
      <c r="P31" s="36" t="s">
        <v>34</v>
      </c>
      <c r="Q31" s="44">
        <f>Q32</f>
        <v>227.6</v>
      </c>
      <c r="R31" s="44">
        <f>R32</f>
        <v>227.5</v>
      </c>
      <c r="S31" s="32">
        <f t="shared" si="2"/>
        <v>0.99956063268892792</v>
      </c>
      <c r="T31" s="37"/>
    </row>
    <row r="32" spans="1:20" s="1" customFormat="1" ht="67.5" customHeight="1" x14ac:dyDescent="0.2">
      <c r="A32" s="3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0" t="s">
        <v>98</v>
      </c>
      <c r="P32" s="18" t="s">
        <v>34</v>
      </c>
      <c r="Q32" s="43">
        <f>Q33+Q34+Q35</f>
        <v>227.6</v>
      </c>
      <c r="R32" s="43">
        <f>R33+R34+R35</f>
        <v>227.5</v>
      </c>
      <c r="S32" s="20">
        <f t="shared" si="2"/>
        <v>0.99956063268892792</v>
      </c>
      <c r="T32" s="12"/>
    </row>
    <row r="33" spans="1:20" s="1" customFormat="1" ht="52.5" customHeight="1" x14ac:dyDescent="0.2">
      <c r="A33" s="21" t="s">
        <v>86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3" t="s">
        <v>90</v>
      </c>
      <c r="P33" s="22" t="s">
        <v>34</v>
      </c>
      <c r="Q33" s="27">
        <v>227.6</v>
      </c>
      <c r="R33" s="27">
        <v>227.5</v>
      </c>
      <c r="S33" s="20">
        <f t="shared" si="2"/>
        <v>0.99956063268892792</v>
      </c>
      <c r="T33" s="37"/>
    </row>
    <row r="34" spans="1:20" s="1" customFormat="1" ht="101.25" customHeight="1" x14ac:dyDescent="0.2">
      <c r="A34" s="21" t="s">
        <v>88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 t="s">
        <v>91</v>
      </c>
      <c r="P34" s="22" t="s">
        <v>34</v>
      </c>
      <c r="Q34" s="27">
        <v>0</v>
      </c>
      <c r="R34" s="27">
        <v>0</v>
      </c>
      <c r="S34" s="20">
        <v>0</v>
      </c>
      <c r="T34" s="37"/>
    </row>
    <row r="35" spans="1:20" s="1" customFormat="1" ht="45" customHeight="1" x14ac:dyDescent="0.2">
      <c r="A35" s="21" t="s">
        <v>87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5" t="s">
        <v>92</v>
      </c>
      <c r="P35" s="22" t="s">
        <v>34</v>
      </c>
      <c r="Q35" s="27">
        <v>0</v>
      </c>
      <c r="R35" s="27">
        <v>0</v>
      </c>
      <c r="S35" s="20">
        <v>0</v>
      </c>
      <c r="T35" s="14" t="s">
        <v>0</v>
      </c>
    </row>
    <row r="36" spans="1:20" ht="21.6" customHeight="1" x14ac:dyDescent="0.2">
      <c r="A36" s="51" t="s">
        <v>35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1:20" ht="39.75" customHeight="1" x14ac:dyDescent="0.2">
      <c r="A37" s="45" t="s">
        <v>51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9">
        <f>0.45*P38+0.35*P39+0.2*P40</f>
        <v>1.45</v>
      </c>
      <c r="Q37" s="4"/>
      <c r="R37" s="5"/>
      <c r="S37" s="6"/>
      <c r="T37" s="5"/>
    </row>
    <row r="38" spans="1:20" ht="29.25" customHeight="1" x14ac:dyDescent="0.2">
      <c r="A38" s="2" t="s">
        <v>0</v>
      </c>
      <c r="B38" s="45" t="s">
        <v>52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9">
        <v>2</v>
      </c>
      <c r="R38" s="4"/>
      <c r="S38" s="7"/>
      <c r="T38" s="4"/>
    </row>
    <row r="39" spans="1:20" ht="36.75" customHeight="1" x14ac:dyDescent="0.2">
      <c r="A39" s="2" t="s">
        <v>0</v>
      </c>
      <c r="B39" s="45" t="s">
        <v>53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9">
        <v>1</v>
      </c>
      <c r="Q39" s="4"/>
      <c r="R39" s="4"/>
      <c r="S39" s="7"/>
      <c r="T39" s="4"/>
    </row>
    <row r="40" spans="1:20" ht="33.75" customHeight="1" x14ac:dyDescent="0.2">
      <c r="A40" s="2" t="s">
        <v>0</v>
      </c>
      <c r="B40" s="45" t="s">
        <v>54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9">
        <v>1</v>
      </c>
      <c r="R40" s="4"/>
      <c r="S40" s="7"/>
      <c r="T40" s="4"/>
    </row>
    <row r="41" spans="1:20" ht="39.75" customHeight="1" x14ac:dyDescent="0.2">
      <c r="A41" s="45" t="s">
        <v>36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15">
        <f>S7</f>
        <v>0.99575272237398482</v>
      </c>
      <c r="Q41" s="46" t="s">
        <v>0</v>
      </c>
      <c r="R41" s="46"/>
      <c r="S41" s="46"/>
      <c r="T41" s="46"/>
    </row>
    <row r="42" spans="1:20" ht="21.6" customHeight="1" x14ac:dyDescent="0.2">
      <c r="A42" s="45" t="s">
        <v>37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9">
        <f>P37/P41</f>
        <v>1.45618482121047</v>
      </c>
      <c r="Q42" s="45" t="s">
        <v>0</v>
      </c>
      <c r="R42" s="45"/>
      <c r="S42" s="45"/>
      <c r="T42" s="45"/>
    </row>
    <row r="43" spans="1:20" ht="28.9" customHeight="1" x14ac:dyDescent="0.2">
      <c r="A43" s="45" t="s">
        <v>38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7" t="s">
        <v>55</v>
      </c>
      <c r="Q43" s="47"/>
      <c r="R43" s="47"/>
      <c r="S43" s="47"/>
      <c r="T43" s="47"/>
    </row>
    <row r="44" spans="1:20" ht="21.6" customHeight="1" x14ac:dyDescent="0.2">
      <c r="A44" s="45" t="s">
        <v>0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2" t="s">
        <v>0</v>
      </c>
      <c r="Q44" s="45" t="s">
        <v>0</v>
      </c>
      <c r="R44" s="45"/>
      <c r="S44" s="45"/>
      <c r="T44" s="45"/>
    </row>
    <row r="45" spans="1:20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4"/>
      <c r="M45" s="54"/>
      <c r="N45" s="54"/>
      <c r="O45" s="54"/>
      <c r="P45" s="54"/>
      <c r="Q45" s="54"/>
      <c r="R45" s="54"/>
      <c r="S45" s="54"/>
      <c r="T45" s="54"/>
    </row>
  </sheetData>
  <mergeCells count="30">
    <mergeCell ref="S1:T1"/>
    <mergeCell ref="A45:T45"/>
    <mergeCell ref="R4:R5"/>
    <mergeCell ref="O3:O5"/>
    <mergeCell ref="P3:P5"/>
    <mergeCell ref="Q3:T3"/>
    <mergeCell ref="A2:T2"/>
    <mergeCell ref="A3:N3"/>
    <mergeCell ref="A4:C5"/>
    <mergeCell ref="D4:E5"/>
    <mergeCell ref="F4:G5"/>
    <mergeCell ref="H4:N4"/>
    <mergeCell ref="B38:O38"/>
    <mergeCell ref="S4:S5"/>
    <mergeCell ref="T4:T5"/>
    <mergeCell ref="H5:I5"/>
    <mergeCell ref="K5:N5"/>
    <mergeCell ref="Q4:Q5"/>
    <mergeCell ref="A36:T36"/>
    <mergeCell ref="A37:O37"/>
    <mergeCell ref="B39:O39"/>
    <mergeCell ref="B40:O40"/>
    <mergeCell ref="A41:O41"/>
    <mergeCell ref="Q41:T41"/>
    <mergeCell ref="A44:O44"/>
    <mergeCell ref="Q44:T44"/>
    <mergeCell ref="A42:O42"/>
    <mergeCell ref="Q42:T42"/>
    <mergeCell ref="A43:O43"/>
    <mergeCell ref="P43:T43"/>
  </mergeCells>
  <pageMargins left="0.39370078740157483" right="0.39370078740157483" top="0.39370078740157483" bottom="0.59055118110236227" header="0.31496062992125984" footer="0.31496062992125984"/>
  <pageSetup paperSize="8" scale="97" fitToHeight="3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2022-05-16T08:21:44Z</dcterms:modified>
</cp:coreProperties>
</file>